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王浩\Desktop\梨园桥洪评\湖滨新区日常养护\"/>
    </mc:Choice>
  </mc:AlternateContent>
  <xr:revisionPtr revIDLastSave="0" documentId="13_ncr:1_{D2109E69-2931-4F7D-B3E5-C35E83A0B54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总则" sheetId="2" r:id="rId1"/>
    <sheet name="100章" sheetId="1" r:id="rId2"/>
    <sheet name="200章" sheetId="3" r:id="rId3"/>
    <sheet name="300章" sheetId="4" r:id="rId4"/>
    <sheet name="400章" sheetId="5" r:id="rId5"/>
    <sheet name="500章" sheetId="6" r:id="rId6"/>
  </sheets>
  <definedNames>
    <definedName name="_xlnm.Print_Area" localSheetId="2">'200章'!$A$1:$F$30</definedName>
    <definedName name="_xlnm.Print_Area" localSheetId="3">'300章'!$A$1:$F$33</definedName>
    <definedName name="_xlnm.Print_Area" localSheetId="5">'500章'!$A$1:$F$28</definedName>
  </definedNames>
  <calcPr calcId="181029"/>
</workbook>
</file>

<file path=xl/calcChain.xml><?xml version="1.0" encoding="utf-8"?>
<calcChain xmlns="http://schemas.openxmlformats.org/spreadsheetml/2006/main">
  <c r="F27" i="6" l="1"/>
  <c r="F26" i="6"/>
  <c r="F24" i="6"/>
  <c r="F23" i="6"/>
  <c r="F22" i="6"/>
  <c r="F21" i="6"/>
  <c r="F19" i="6"/>
  <c r="F18" i="6"/>
  <c r="F17" i="6"/>
  <c r="F16" i="6"/>
  <c r="F15" i="6"/>
  <c r="F14" i="6"/>
  <c r="F13" i="6"/>
  <c r="F12" i="6"/>
  <c r="F11" i="6"/>
  <c r="F9" i="6"/>
  <c r="F8" i="6"/>
  <c r="F7" i="6"/>
  <c r="F24" i="5"/>
  <c r="F23" i="5"/>
  <c r="F22" i="5"/>
  <c r="F21" i="5"/>
  <c r="F20" i="5"/>
  <c r="F19" i="5"/>
  <c r="F18" i="5"/>
  <c r="F16" i="5"/>
  <c r="F15" i="5"/>
  <c r="F13" i="5"/>
  <c r="F11" i="5"/>
  <c r="F10" i="5"/>
  <c r="F9" i="5"/>
  <c r="F8" i="5"/>
  <c r="F32" i="4"/>
  <c r="F31" i="4"/>
  <c r="F30" i="4"/>
  <c r="F28" i="4"/>
  <c r="F26" i="4"/>
  <c r="F25" i="4"/>
  <c r="F24" i="4"/>
  <c r="F23" i="4"/>
  <c r="F22" i="4"/>
  <c r="F21" i="4"/>
  <c r="A21" i="4"/>
  <c r="F20" i="4"/>
  <c r="F18" i="4"/>
  <c r="F17" i="4"/>
  <c r="F15" i="4"/>
  <c r="F13" i="4"/>
  <c r="F12" i="4"/>
  <c r="F11" i="4"/>
  <c r="F10" i="4"/>
  <c r="F9" i="4"/>
  <c r="F7" i="4"/>
  <c r="F29" i="3"/>
  <c r="F28" i="3"/>
  <c r="F27" i="3"/>
  <c r="F26" i="3"/>
  <c r="D25" i="3"/>
  <c r="F25" i="3" s="1"/>
  <c r="F24" i="3"/>
  <c r="F23" i="3"/>
  <c r="F21" i="3"/>
  <c r="F20" i="3"/>
  <c r="F19" i="3"/>
  <c r="F18" i="3"/>
  <c r="F16" i="3"/>
  <c r="F15" i="3"/>
  <c r="F14" i="3"/>
  <c r="F13" i="3"/>
  <c r="F11" i="3"/>
  <c r="F10" i="3"/>
  <c r="F9" i="3"/>
  <c r="F7" i="3"/>
  <c r="F6" i="3"/>
  <c r="F14" i="1"/>
  <c r="F13" i="1"/>
  <c r="F12" i="1"/>
  <c r="F11" i="1"/>
  <c r="F9" i="1"/>
  <c r="F8" i="1"/>
  <c r="F7" i="1"/>
  <c r="F15" i="1" s="1"/>
  <c r="D5" i="2" s="1"/>
  <c r="F28" i="6" l="1"/>
  <c r="D9" i="2" s="1"/>
  <c r="F25" i="5"/>
  <c r="D8" i="2" s="1"/>
  <c r="F33" i="4"/>
  <c r="D7" i="2" s="1"/>
  <c r="F30" i="3"/>
  <c r="D6" i="2" s="1"/>
  <c r="D10" i="2"/>
  <c r="D11" i="2" s="1"/>
</calcChain>
</file>

<file path=xl/sharedStrings.xml><?xml version="1.0" encoding="utf-8"?>
<sst xmlns="http://schemas.openxmlformats.org/spreadsheetml/2006/main" count="248" uniqueCount="152">
  <si>
    <t>序号</t>
  </si>
  <si>
    <t>章次</t>
  </si>
  <si>
    <t>科目名称</t>
  </si>
  <si>
    <t>金额（元）</t>
  </si>
  <si>
    <t>备注</t>
  </si>
  <si>
    <t>总      则</t>
  </si>
  <si>
    <t>路      基</t>
  </si>
  <si>
    <t>路      面</t>
  </si>
  <si>
    <t>桥梁与涵洞</t>
  </si>
  <si>
    <t>沿 线 设 施</t>
  </si>
  <si>
    <t>1-5项清单合计</t>
  </si>
  <si>
    <t>投标价(7=6)</t>
  </si>
  <si>
    <t xml:space="preserve"> 投  标  人：　</t>
  </si>
  <si>
    <t>（盖章）</t>
  </si>
  <si>
    <t xml:space="preserve">法定代表人或  </t>
  </si>
  <si>
    <t>其授权代理人：</t>
  </si>
  <si>
    <t>（签字或签章）</t>
  </si>
  <si>
    <t xml:space="preserve"> 日　    　期：</t>
  </si>
  <si>
    <t>2025年度250省道湖滨新区段养护工程量清单</t>
  </si>
  <si>
    <r>
      <rPr>
        <sz val="10"/>
        <rFont val="宋体"/>
        <charset val="134"/>
      </rPr>
      <t>100</t>
    </r>
    <r>
      <rPr>
        <sz val="10"/>
        <rFont val="宋体"/>
        <charset val="134"/>
      </rPr>
      <t>章</t>
    </r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总则</t>
    </r>
  </si>
  <si>
    <t>项目名称</t>
  </si>
  <si>
    <t>单位</t>
  </si>
  <si>
    <t>数量</t>
  </si>
  <si>
    <t>单价 (元)</t>
  </si>
  <si>
    <t>合价（元）</t>
  </si>
  <si>
    <t>保险费</t>
  </si>
  <si>
    <t>按合同条款规定，提供建筑工程一切险</t>
  </si>
  <si>
    <t>总额</t>
  </si>
  <si>
    <t>按合同条款规定，提供第三者责任险</t>
  </si>
  <si>
    <t>工伤保险</t>
  </si>
  <si>
    <t>应急抢险</t>
  </si>
  <si>
    <t>应急抢险普通工</t>
  </si>
  <si>
    <t>元/工日·人</t>
  </si>
  <si>
    <t>应急抢险机械（10t自卸汽车）</t>
  </si>
  <si>
    <t>台班</t>
  </si>
  <si>
    <r>
      <rPr>
        <sz val="10"/>
        <color indexed="8"/>
        <rFont val="宋体"/>
        <charset val="134"/>
      </rPr>
      <t>应急抢险机械（2m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装载机）</t>
    </r>
  </si>
  <si>
    <t>应急抢险机械（0.8m3挖掘机）</t>
  </si>
  <si>
    <t>小   计</t>
  </si>
  <si>
    <r>
      <rPr>
        <sz val="10"/>
        <rFont val="宋体"/>
        <charset val="134"/>
      </rPr>
      <t>200</t>
    </r>
    <r>
      <rPr>
        <sz val="10"/>
        <rFont val="宋体"/>
        <charset val="134"/>
      </rPr>
      <t>章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路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基</t>
    </r>
  </si>
  <si>
    <t>开挖边沟、排水沟</t>
  </si>
  <si>
    <t>m3</t>
  </si>
  <si>
    <t>清理塌方、滑坡</t>
  </si>
  <si>
    <t>挡土墙</t>
  </si>
  <si>
    <t>新建挡土墙</t>
  </si>
  <si>
    <t>维修挡土墙（拆除、重砌）</t>
  </si>
  <si>
    <t>维护挡土墙（勾缝、抹面）</t>
  </si>
  <si>
    <t>m2</t>
  </si>
  <si>
    <t>护坡</t>
  </si>
  <si>
    <t>新建浆砌块石护坡</t>
  </si>
  <si>
    <t>维修浆砌块石护坡（拆除、重砌）</t>
  </si>
  <si>
    <t>浆砌块石护坡表面维护（勾缝、抹面）</t>
  </si>
  <si>
    <t>砖砌圬工结构</t>
  </si>
  <si>
    <t>路肩、边坡、中分带</t>
  </si>
  <si>
    <t>土路肩、边坡培土（利用方）</t>
  </si>
  <si>
    <t>土路肩、边坡培土（借方）</t>
  </si>
  <si>
    <t>路肩硬化</t>
  </si>
  <si>
    <t>维修蝶形截水沟</t>
  </si>
  <si>
    <t>m</t>
  </si>
  <si>
    <t>泄水槽</t>
  </si>
  <si>
    <t>维修泄水槽</t>
  </si>
  <si>
    <t>中分带修整（清理中分带垃圾、杂物、尘土等清理后表面高度低于路缘石）</t>
  </si>
  <si>
    <t>次</t>
  </si>
  <si>
    <t>路肩、边坡高草修剪</t>
  </si>
  <si>
    <t>单侧路肩修整（清除垃圾等杂物后，挂线—整平—拍实）</t>
  </si>
  <si>
    <t>公里</t>
  </si>
  <si>
    <t>单侧边坡修整（清除垃圾等杂物后，挂线—整平—拍实）</t>
  </si>
  <si>
    <t>单侧边沟修整（清除垃圾等杂物后，挂线—整平—拍实）</t>
  </si>
  <si>
    <t>单侧波形梁护栏清洗</t>
  </si>
  <si>
    <r>
      <rPr>
        <sz val="10"/>
        <rFont val="宋体"/>
        <charset val="134"/>
      </rPr>
      <t>300</t>
    </r>
    <r>
      <rPr>
        <sz val="10"/>
        <rFont val="宋体"/>
        <charset val="134"/>
      </rPr>
      <t>章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路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面</t>
    </r>
  </si>
  <si>
    <t>沥青路面泥巴等污染刷洗</t>
  </si>
  <si>
    <t>冬季防雪</t>
  </si>
  <si>
    <t>道路除雪</t>
  </si>
  <si>
    <t>次.m2</t>
  </si>
  <si>
    <t>桥梁除雪</t>
  </si>
  <si>
    <t>备防滑石料</t>
  </si>
  <si>
    <t>T</t>
  </si>
  <si>
    <t>撒融雪剂</t>
  </si>
  <si>
    <t>撒盐</t>
  </si>
  <si>
    <t>植筋</t>
  </si>
  <si>
    <t>吨</t>
  </si>
  <si>
    <t>路面灌缝</t>
  </si>
  <si>
    <t>路面裂缝扩缝、清缝、灌缝处治（开槽）</t>
  </si>
  <si>
    <t>贴缝带（坑塘小修封边）</t>
  </si>
  <si>
    <t>沥青路面</t>
  </si>
  <si>
    <t>沥青混凝土路面维修</t>
  </si>
  <si>
    <r>
      <rPr>
        <sz val="10"/>
        <rFont val="宋体"/>
        <charset val="134"/>
      </rPr>
      <t>沥青混凝土路面坑塘维修（面积小于等于5m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）</t>
    </r>
  </si>
  <si>
    <t>水稳碎石基层</t>
  </si>
  <si>
    <t>铣刨路面基层</t>
  </si>
  <si>
    <t>铣刨沥青面层</t>
  </si>
  <si>
    <t>清洗沥青路面油污</t>
  </si>
  <si>
    <t>灌入式路面（车辙处理，不含沥青混凝土）</t>
  </si>
  <si>
    <t>cm（厚度）.m2</t>
  </si>
  <si>
    <t>水泥路面</t>
  </si>
  <si>
    <t>C50快硬水泥混凝土</t>
  </si>
  <si>
    <t>交通标线</t>
  </si>
  <si>
    <t>热熔标线</t>
  </si>
  <si>
    <t>清洗标线</t>
  </si>
  <si>
    <t>清扫车清扫（原则上每2天清扫一次，分上下行，每次约30km，含人工配合）</t>
  </si>
  <si>
    <r>
      <rPr>
        <sz val="10"/>
        <rFont val="宋体"/>
        <charset val="134"/>
      </rPr>
      <t>400</t>
    </r>
    <r>
      <rPr>
        <sz val="10"/>
        <rFont val="宋体"/>
        <charset val="134"/>
      </rPr>
      <t>章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桥涵构造物</t>
    </r>
  </si>
  <si>
    <t>项目编号</t>
  </si>
  <si>
    <t>栏杆、扶手、防撞护栏</t>
  </si>
  <si>
    <t>防撞护栏维修</t>
  </si>
  <si>
    <t>防撞护栏清洗（高压冲洗）</t>
  </si>
  <si>
    <t>防撞护栏粉刷（涂料）</t>
  </si>
  <si>
    <t>防撞护栏粉刷（除污、两遍腻子、油漆）</t>
  </si>
  <si>
    <t>管涵</t>
  </si>
  <si>
    <t>新做直径1.0m圆涵管</t>
  </si>
  <si>
    <t>桥面混凝土施工</t>
  </si>
  <si>
    <t>水泥砼桥面铺装（防水混凝土）</t>
  </si>
  <si>
    <t>钢筋加工</t>
  </si>
  <si>
    <t>kg</t>
  </si>
  <si>
    <t>伸缩缝</t>
  </si>
  <si>
    <t>更换伸缩缝（160mm）</t>
  </si>
  <si>
    <t>更换伸缩缝（80mm、60mm）</t>
  </si>
  <si>
    <t>维修伸缩缝混凝土</t>
  </si>
  <si>
    <t>延米</t>
  </si>
  <si>
    <t>新做TST伸缩缝</t>
  </si>
  <si>
    <t>更换橡胶条</t>
  </si>
  <si>
    <t>伸缩缝钢梁焊接</t>
  </si>
  <si>
    <t>处</t>
  </si>
  <si>
    <t>桥梁伸缩缝专用新型自流平密封胶</t>
  </si>
  <si>
    <r>
      <rPr>
        <sz val="10"/>
        <rFont val="宋体"/>
        <charset val="134"/>
      </rPr>
      <t>500</t>
    </r>
    <r>
      <rPr>
        <sz val="10"/>
        <rFont val="宋体"/>
        <charset val="134"/>
      </rPr>
      <t>章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沿线安全设施</t>
    </r>
  </si>
  <si>
    <t>波形护栏</t>
  </si>
  <si>
    <t>更换普通型波形护栏</t>
  </si>
  <si>
    <t>米</t>
  </si>
  <si>
    <t>更换加强型波形护栏</t>
  </si>
  <si>
    <t>护栏修整</t>
  </si>
  <si>
    <t>里程碑、百米桩、警示桩、轮廓标、防撞桶</t>
  </si>
  <si>
    <t>更换普通砼里程碑</t>
  </si>
  <si>
    <t>块</t>
  </si>
  <si>
    <t>更换大理石里程碑</t>
  </si>
  <si>
    <t>更换附着式里程碑</t>
  </si>
  <si>
    <t>更换大理石百米桩</t>
  </si>
  <si>
    <t>根</t>
  </si>
  <si>
    <t>更换轮廓标</t>
  </si>
  <si>
    <t>个</t>
  </si>
  <si>
    <t>更换钢管警示桩</t>
  </si>
  <si>
    <t>防撞桶</t>
  </si>
  <si>
    <t>里程碑、百米桩、警示桩扶正</t>
  </si>
  <si>
    <t>更换反光膜</t>
  </si>
  <si>
    <t>沿线标志标牌</t>
  </si>
  <si>
    <t>更换桥名牌</t>
  </si>
  <si>
    <t>更换桥梁公示牌</t>
  </si>
  <si>
    <t>更换分界牌</t>
  </si>
  <si>
    <t>标志牌板面修整</t>
  </si>
  <si>
    <t>路缘石、地砖</t>
  </si>
  <si>
    <t>普通路缘石维修（表面维修）</t>
  </si>
  <si>
    <t>普通路缘石更换（装配式）</t>
  </si>
  <si>
    <r>
      <t>m</t>
    </r>
    <r>
      <rPr>
        <vertAlign val="superscript"/>
        <sz val="10"/>
        <rFont val="宋体"/>
        <family val="3"/>
        <charset val="134"/>
      </rPr>
      <t>2</t>
    </r>
  </si>
  <si>
    <t>2025年度250省道湖滨新区段养护工程
工程量清单汇总表</t>
    <phoneticPr fontId="10" type="noConversion"/>
  </si>
  <si>
    <t>项目名称：2025年度250省道湖滨新区段养护工程</t>
    <phoneticPr fontId="10" type="noConversion"/>
  </si>
  <si>
    <t>项目编号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</si>
</sst>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\(0.00\)"/>
    <numFmt numFmtId="177" formatCode="0_ "/>
  </numFmts>
  <fonts count="14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vertAlign val="superscript"/>
      <sz val="10"/>
      <name val="宋体"/>
      <charset val="134"/>
    </font>
    <font>
      <vertAlign val="superscript"/>
      <sz val="10"/>
      <color indexed="8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vertAlign val="superscript"/>
      <sz val="10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1" fillId="0" borderId="0" xfId="1" applyFont="1" applyAlignment="1" applyProtection="1">
      <alignment horizontal="right" vertical="center"/>
      <protection locked="0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0" borderId="0" xfId="1" applyFont="1" applyAlignment="1" applyProtection="1">
      <alignment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Protection="1">
      <alignment vertical="center"/>
    </xf>
    <xf numFmtId="176" fontId="1" fillId="0" borderId="0" xfId="0" applyNumberFormat="1" applyFo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7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</xf>
    <xf numFmtId="177" fontId="5" fillId="0" borderId="1" xfId="0" applyNumberFormat="1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left" vertical="center" wrapText="1" shrinkToFit="1"/>
    </xf>
    <xf numFmtId="177" fontId="9" fillId="0" borderId="1" xfId="0" applyNumberFormat="1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1" fillId="0" borderId="1" xfId="2" applyFont="1" applyBorder="1" applyAlignment="1" applyProtection="1">
      <alignment horizontal="center" vertical="center" shrinkToFit="1"/>
    </xf>
    <xf numFmtId="0" fontId="9" fillId="0" borderId="1" xfId="1" applyFont="1" applyBorder="1" applyAlignment="1" applyProtection="1">
      <alignment horizontal="center" vertical="center" shrinkToFit="1"/>
    </xf>
    <xf numFmtId="0" fontId="11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view="pageBreakPreview" zoomScaleNormal="100" workbookViewId="0">
      <selection activeCell="A13" sqref="A13:XFD17"/>
    </sheetView>
  </sheetViews>
  <sheetFormatPr defaultColWidth="8.77734375" defaultRowHeight="15.6" x14ac:dyDescent="0.25"/>
  <cols>
    <col min="1" max="1" width="11.109375" style="13" customWidth="1"/>
    <col min="2" max="2" width="14.21875" style="13" customWidth="1"/>
    <col min="3" max="3" width="28" style="13" customWidth="1"/>
    <col min="4" max="5" width="16.6640625" style="13" customWidth="1"/>
    <col min="6" max="16384" width="8.77734375" style="13"/>
  </cols>
  <sheetData>
    <row r="1" spans="1:5" ht="60" customHeight="1" x14ac:dyDescent="0.25">
      <c r="A1" s="40" t="s">
        <v>149</v>
      </c>
      <c r="B1" s="12"/>
      <c r="C1" s="12"/>
      <c r="D1" s="12"/>
      <c r="E1" s="12"/>
    </row>
    <row r="3" spans="1:5" ht="29.25" customHeight="1" x14ac:dyDescent="0.25">
      <c r="A3" s="15" t="s">
        <v>150</v>
      </c>
      <c r="B3" s="16"/>
      <c r="C3" s="16"/>
    </row>
    <row r="4" spans="1:5" ht="19.95" customHeight="1" x14ac:dyDescent="0.25">
      <c r="A4" s="41" t="s">
        <v>0</v>
      </c>
      <c r="B4" s="41" t="s">
        <v>1</v>
      </c>
      <c r="C4" s="41" t="s">
        <v>2</v>
      </c>
      <c r="D4" s="41" t="s">
        <v>3</v>
      </c>
      <c r="E4" s="41" t="s">
        <v>4</v>
      </c>
    </row>
    <row r="5" spans="1:5" ht="19.95" customHeight="1" x14ac:dyDescent="0.25">
      <c r="A5" s="41">
        <v>1</v>
      </c>
      <c r="B5" s="41">
        <v>100</v>
      </c>
      <c r="C5" s="41" t="s">
        <v>5</v>
      </c>
      <c r="D5" s="42">
        <f>'100章'!F15</f>
        <v>0</v>
      </c>
      <c r="E5" s="41"/>
    </row>
    <row r="6" spans="1:5" ht="19.95" customHeight="1" x14ac:dyDescent="0.25">
      <c r="A6" s="41">
        <v>2</v>
      </c>
      <c r="B6" s="41">
        <v>200</v>
      </c>
      <c r="C6" s="41" t="s">
        <v>6</v>
      </c>
      <c r="D6" s="42">
        <f>'200章'!F30</f>
        <v>0</v>
      </c>
      <c r="E6" s="41"/>
    </row>
    <row r="7" spans="1:5" ht="19.95" customHeight="1" x14ac:dyDescent="0.25">
      <c r="A7" s="41">
        <v>3</v>
      </c>
      <c r="B7" s="41">
        <v>300</v>
      </c>
      <c r="C7" s="41" t="s">
        <v>7</v>
      </c>
      <c r="D7" s="42">
        <f>'300章'!F33</f>
        <v>0</v>
      </c>
      <c r="E7" s="41"/>
    </row>
    <row r="8" spans="1:5" ht="19.95" customHeight="1" x14ac:dyDescent="0.25">
      <c r="A8" s="41">
        <v>4</v>
      </c>
      <c r="B8" s="41">
        <v>400</v>
      </c>
      <c r="C8" s="41" t="s">
        <v>8</v>
      </c>
      <c r="D8" s="42">
        <f>'400章'!F25</f>
        <v>0</v>
      </c>
      <c r="E8" s="41"/>
    </row>
    <row r="9" spans="1:5" ht="19.95" customHeight="1" x14ac:dyDescent="0.25">
      <c r="A9" s="41">
        <v>5</v>
      </c>
      <c r="B9" s="41">
        <v>500</v>
      </c>
      <c r="C9" s="41" t="s">
        <v>9</v>
      </c>
      <c r="D9" s="42">
        <f>'500章'!F28</f>
        <v>0</v>
      </c>
      <c r="E9" s="41"/>
    </row>
    <row r="10" spans="1:5" ht="19.95" customHeight="1" x14ac:dyDescent="0.25">
      <c r="A10" s="41">
        <v>6</v>
      </c>
      <c r="B10" s="43" t="s">
        <v>10</v>
      </c>
      <c r="C10" s="43"/>
      <c r="D10" s="42">
        <f>SUM(D5:D9)</f>
        <v>0</v>
      </c>
      <c r="E10" s="41"/>
    </row>
    <row r="11" spans="1:5" ht="19.95" customHeight="1" x14ac:dyDescent="0.25">
      <c r="A11" s="41">
        <v>7</v>
      </c>
      <c r="B11" s="43" t="s">
        <v>11</v>
      </c>
      <c r="C11" s="43"/>
      <c r="D11" s="42">
        <f>SUM(D10:D10)</f>
        <v>0</v>
      </c>
      <c r="E11" s="41"/>
    </row>
    <row r="12" spans="1:5" ht="19.95" customHeight="1" x14ac:dyDescent="0.25">
      <c r="D12" s="17"/>
    </row>
    <row r="13" spans="1:5" s="4" customFormat="1" ht="19.95" customHeight="1" x14ac:dyDescent="0.25"/>
    <row r="14" spans="1:5" s="4" customFormat="1" ht="19.95" customHeight="1" x14ac:dyDescent="0.25">
      <c r="C14" s="5" t="s">
        <v>12</v>
      </c>
      <c r="D14" s="6" t="s">
        <v>13</v>
      </c>
    </row>
    <row r="15" spans="1:5" s="4" customFormat="1" ht="19.95" customHeight="1" x14ac:dyDescent="0.25">
      <c r="C15" s="5" t="s">
        <v>14</v>
      </c>
      <c r="D15" s="7"/>
    </row>
    <row r="16" spans="1:5" s="4" customFormat="1" ht="19.95" customHeight="1" x14ac:dyDescent="0.25">
      <c r="C16" s="5" t="s">
        <v>15</v>
      </c>
      <c r="D16" s="8" t="s">
        <v>16</v>
      </c>
    </row>
    <row r="17" spans="3:4" s="4" customFormat="1" ht="19.95" customHeight="1" x14ac:dyDescent="0.25">
      <c r="C17" s="5" t="s">
        <v>17</v>
      </c>
      <c r="D17" s="9"/>
    </row>
  </sheetData>
  <sheetProtection algorithmName="SHA-512" hashValue="tOmSO5krCXWCqW3h23aB5Dk5SaBmDyMKm90J6XaaBXrvTbNrMBwGWlsjSVWMrJVQx3NsuHBvuS7pTr3Rp4Hamw==" saltValue="vd99J+1cAJdtyP1nQMkQLQ==" spinCount="100000" sheet="1" objects="1" scenarios="1"/>
  <mergeCells count="4">
    <mergeCell ref="A1:E1"/>
    <mergeCell ref="A3:C3"/>
    <mergeCell ref="B10:C10"/>
    <mergeCell ref="B11:C11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view="pageBreakPreview" zoomScaleNormal="100" zoomScaleSheetLayoutView="100" workbookViewId="0">
      <selection activeCell="E7" sqref="E7:E14"/>
    </sheetView>
  </sheetViews>
  <sheetFormatPr defaultColWidth="8.77734375" defaultRowHeight="15.6" x14ac:dyDescent="0.25"/>
  <cols>
    <col min="1" max="1" width="8.77734375" style="17" customWidth="1"/>
    <col min="2" max="2" width="30.77734375" style="13" customWidth="1"/>
    <col min="3" max="3" width="11" style="13" customWidth="1"/>
    <col min="4" max="4" width="8.77734375" style="17" customWidth="1"/>
    <col min="5" max="5" width="8.77734375" style="13" customWidth="1"/>
    <col min="6" max="6" width="14.21875" style="13" customWidth="1"/>
    <col min="7" max="7" width="8.77734375" style="13"/>
    <col min="8" max="8" width="11.6640625" style="14"/>
    <col min="9" max="16384" width="8.77734375" style="13"/>
  </cols>
  <sheetData>
    <row r="1" spans="1:8" ht="51.6" customHeight="1" x14ac:dyDescent="0.25">
      <c r="A1" s="11" t="s">
        <v>18</v>
      </c>
      <c r="B1" s="12"/>
      <c r="C1" s="12"/>
      <c r="D1" s="12"/>
      <c r="E1" s="12"/>
      <c r="F1" s="12"/>
    </row>
    <row r="3" spans="1:8" x14ac:dyDescent="0.25">
      <c r="A3" s="15" t="s">
        <v>150</v>
      </c>
      <c r="B3" s="16"/>
      <c r="C3" s="16"/>
    </row>
    <row r="4" spans="1:8" s="19" customFormat="1" ht="18.75" customHeight="1" x14ac:dyDescent="0.25">
      <c r="A4" s="18" t="s">
        <v>19</v>
      </c>
      <c r="B4" s="18"/>
      <c r="C4" s="18"/>
      <c r="D4" s="18"/>
      <c r="E4" s="18"/>
      <c r="F4" s="18"/>
      <c r="H4" s="20"/>
    </row>
    <row r="5" spans="1:8" s="19" customFormat="1" ht="19.95" customHeight="1" x14ac:dyDescent="0.25">
      <c r="A5" s="21" t="s">
        <v>151</v>
      </c>
      <c r="B5" s="21" t="s">
        <v>20</v>
      </c>
      <c r="C5" s="21" t="s">
        <v>21</v>
      </c>
      <c r="D5" s="21" t="s">
        <v>22</v>
      </c>
      <c r="E5" s="21" t="s">
        <v>23</v>
      </c>
      <c r="F5" s="21" t="s">
        <v>24</v>
      </c>
      <c r="H5" s="20"/>
    </row>
    <row r="6" spans="1:8" ht="19.95" customHeight="1" x14ac:dyDescent="0.25">
      <c r="A6" s="21">
        <v>102</v>
      </c>
      <c r="B6" s="21" t="s">
        <v>25</v>
      </c>
      <c r="C6" s="22"/>
      <c r="D6" s="22"/>
      <c r="E6" s="22"/>
      <c r="F6" s="22"/>
    </row>
    <row r="7" spans="1:8" ht="24" x14ac:dyDescent="0.25">
      <c r="A7" s="21">
        <v>-1</v>
      </c>
      <c r="B7" s="21" t="s">
        <v>26</v>
      </c>
      <c r="C7" s="21" t="s">
        <v>27</v>
      </c>
      <c r="D7" s="21">
        <v>1</v>
      </c>
      <c r="E7" s="2"/>
      <c r="F7" s="23">
        <f t="shared" ref="F7:F9" si="0">ROUND(D7*E7,0)</f>
        <v>0</v>
      </c>
    </row>
    <row r="8" spans="1:8" ht="24" x14ac:dyDescent="0.25">
      <c r="A8" s="21">
        <v>-2</v>
      </c>
      <c r="B8" s="21" t="s">
        <v>28</v>
      </c>
      <c r="C8" s="21" t="s">
        <v>27</v>
      </c>
      <c r="D8" s="21">
        <v>1</v>
      </c>
      <c r="E8" s="2"/>
      <c r="F8" s="23">
        <f t="shared" si="0"/>
        <v>0</v>
      </c>
    </row>
    <row r="9" spans="1:8" ht="19.95" customHeight="1" x14ac:dyDescent="0.25">
      <c r="A9" s="21">
        <v>-3</v>
      </c>
      <c r="B9" s="21" t="s">
        <v>29</v>
      </c>
      <c r="C9" s="21" t="s">
        <v>27</v>
      </c>
      <c r="D9" s="21">
        <v>1</v>
      </c>
      <c r="E9" s="2"/>
      <c r="F9" s="23">
        <f t="shared" si="0"/>
        <v>0</v>
      </c>
    </row>
    <row r="10" spans="1:8" ht="19.95" customHeight="1" x14ac:dyDescent="0.25">
      <c r="A10" s="24">
        <v>103</v>
      </c>
      <c r="B10" s="21" t="s">
        <v>30</v>
      </c>
      <c r="C10" s="24"/>
      <c r="D10" s="24"/>
      <c r="E10" s="3"/>
      <c r="F10" s="23"/>
    </row>
    <row r="11" spans="1:8" ht="19.95" customHeight="1" x14ac:dyDescent="0.25">
      <c r="A11" s="24">
        <v>-1</v>
      </c>
      <c r="B11" s="21" t="s">
        <v>31</v>
      </c>
      <c r="C11" s="24" t="s">
        <v>32</v>
      </c>
      <c r="D11" s="24">
        <v>30</v>
      </c>
      <c r="E11" s="3"/>
      <c r="F11" s="23">
        <f t="shared" ref="F11:F14" si="1">ROUND(D11*E11,0)</f>
        <v>0</v>
      </c>
    </row>
    <row r="12" spans="1:8" ht="19.95" customHeight="1" x14ac:dyDescent="0.25">
      <c r="A12" s="24">
        <v>-2</v>
      </c>
      <c r="B12" s="21" t="s">
        <v>33</v>
      </c>
      <c r="C12" s="24" t="s">
        <v>34</v>
      </c>
      <c r="D12" s="24">
        <v>5</v>
      </c>
      <c r="E12" s="3"/>
      <c r="F12" s="23">
        <f t="shared" si="1"/>
        <v>0</v>
      </c>
    </row>
    <row r="13" spans="1:8" ht="19.95" customHeight="1" x14ac:dyDescent="0.25">
      <c r="A13" s="25">
        <v>-3</v>
      </c>
      <c r="B13" s="26" t="s">
        <v>35</v>
      </c>
      <c r="C13" s="24" t="s">
        <v>34</v>
      </c>
      <c r="D13" s="27">
        <v>5</v>
      </c>
      <c r="E13" s="3"/>
      <c r="F13" s="23">
        <f t="shared" si="1"/>
        <v>0</v>
      </c>
    </row>
    <row r="14" spans="1:8" ht="19.95" customHeight="1" x14ac:dyDescent="0.25">
      <c r="A14" s="25">
        <v>-4</v>
      </c>
      <c r="B14" s="26" t="s">
        <v>36</v>
      </c>
      <c r="C14" s="24" t="s">
        <v>34</v>
      </c>
      <c r="D14" s="27">
        <v>5</v>
      </c>
      <c r="E14" s="3"/>
      <c r="F14" s="23">
        <f t="shared" si="1"/>
        <v>0</v>
      </c>
    </row>
    <row r="15" spans="1:8" ht="19.95" customHeight="1" x14ac:dyDescent="0.25">
      <c r="A15" s="28" t="s">
        <v>37</v>
      </c>
      <c r="B15" s="28"/>
      <c r="C15" s="22"/>
      <c r="D15" s="22"/>
      <c r="E15" s="29"/>
      <c r="F15" s="29">
        <f>SUM(F6:F14)</f>
        <v>0</v>
      </c>
    </row>
  </sheetData>
  <sheetProtection algorithmName="SHA-512" hashValue="ErgplAMZ/+Vi3KsdNZ0Vjx2a04Z7+AiZqlx+zunjX2jXEyUarRgM92N6FX22yL/VoNeEvdYz4+z88I2vzjCPEw==" saltValue="KtW6dUB7tjWV9cE7gAeIQQ==" spinCount="100000" sheet="1" objects="1" scenarios="1"/>
  <mergeCells count="4">
    <mergeCell ref="A1:F1"/>
    <mergeCell ref="A3:C3"/>
    <mergeCell ref="A4:F4"/>
    <mergeCell ref="A15:B15"/>
  </mergeCells>
  <phoneticPr fontId="10" type="noConversion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view="pageBreakPreview" topLeftCell="A17" zoomScaleNormal="100" zoomScaleSheetLayoutView="100" workbookViewId="0">
      <selection activeCell="E30" sqref="E30"/>
    </sheetView>
  </sheetViews>
  <sheetFormatPr defaultColWidth="8.77734375" defaultRowHeight="15.6" x14ac:dyDescent="0.25"/>
  <cols>
    <col min="1" max="1" width="8.77734375" style="17" customWidth="1"/>
    <col min="2" max="2" width="30.77734375" style="13" customWidth="1"/>
    <col min="3" max="6" width="8.77734375" style="13" customWidth="1"/>
    <col min="7" max="7" width="11.6640625" style="14"/>
    <col min="8" max="16384" width="8.77734375" style="13"/>
  </cols>
  <sheetData>
    <row r="1" spans="1:7" ht="22.2" x14ac:dyDescent="0.25">
      <c r="A1" s="12" t="s">
        <v>18</v>
      </c>
      <c r="B1" s="12"/>
      <c r="C1" s="12"/>
      <c r="D1" s="12"/>
      <c r="E1" s="12"/>
      <c r="F1" s="12"/>
    </row>
    <row r="3" spans="1:7" x14ac:dyDescent="0.25">
      <c r="A3" s="15" t="s">
        <v>150</v>
      </c>
      <c r="B3" s="16"/>
      <c r="C3" s="16"/>
    </row>
    <row r="4" spans="1:7" s="19" customFormat="1" ht="18.75" customHeight="1" x14ac:dyDescent="0.25">
      <c r="A4" s="18" t="s">
        <v>38</v>
      </c>
      <c r="B4" s="18"/>
      <c r="C4" s="18"/>
      <c r="D4" s="18"/>
      <c r="E4" s="18"/>
      <c r="F4" s="18"/>
      <c r="G4" s="20"/>
    </row>
    <row r="5" spans="1:7" s="19" customFormat="1" ht="24" x14ac:dyDescent="0.25">
      <c r="A5" s="30" t="s">
        <v>151</v>
      </c>
      <c r="B5" s="30" t="s">
        <v>20</v>
      </c>
      <c r="C5" s="30" t="s">
        <v>21</v>
      </c>
      <c r="D5" s="30" t="s">
        <v>22</v>
      </c>
      <c r="E5" s="30" t="s">
        <v>23</v>
      </c>
      <c r="F5" s="30" t="s">
        <v>24</v>
      </c>
      <c r="G5" s="20"/>
    </row>
    <row r="6" spans="1:7" ht="19.95" customHeight="1" x14ac:dyDescent="0.25">
      <c r="A6" s="31">
        <v>201</v>
      </c>
      <c r="B6" s="31" t="s">
        <v>39</v>
      </c>
      <c r="C6" s="31" t="s">
        <v>40</v>
      </c>
      <c r="D6" s="31">
        <v>10</v>
      </c>
      <c r="E6" s="10"/>
      <c r="F6" s="30">
        <f t="shared" ref="F6:F11" si="0">ROUND(D6*E6,0)</f>
        <v>0</v>
      </c>
    </row>
    <row r="7" spans="1:7" ht="19.95" customHeight="1" x14ac:dyDescent="0.25">
      <c r="A7" s="31">
        <v>202</v>
      </c>
      <c r="B7" s="31" t="s">
        <v>41</v>
      </c>
      <c r="C7" s="31" t="s">
        <v>40</v>
      </c>
      <c r="D7" s="31">
        <v>10</v>
      </c>
      <c r="E7" s="10"/>
      <c r="F7" s="30">
        <f t="shared" si="0"/>
        <v>0</v>
      </c>
    </row>
    <row r="8" spans="1:7" ht="19.95" customHeight="1" x14ac:dyDescent="0.25">
      <c r="A8" s="31">
        <v>203</v>
      </c>
      <c r="B8" s="31" t="s">
        <v>42</v>
      </c>
      <c r="C8" s="31"/>
      <c r="D8" s="31"/>
      <c r="E8" s="10"/>
      <c r="F8" s="30"/>
    </row>
    <row r="9" spans="1:7" ht="19.95" customHeight="1" x14ac:dyDescent="0.25">
      <c r="A9" s="31">
        <v>-1</v>
      </c>
      <c r="B9" s="31" t="s">
        <v>43</v>
      </c>
      <c r="C9" s="31" t="s">
        <v>40</v>
      </c>
      <c r="D9" s="31">
        <v>10</v>
      </c>
      <c r="E9" s="10"/>
      <c r="F9" s="30">
        <f t="shared" si="0"/>
        <v>0</v>
      </c>
    </row>
    <row r="10" spans="1:7" ht="19.95" customHeight="1" x14ac:dyDescent="0.25">
      <c r="A10" s="31">
        <v>-2</v>
      </c>
      <c r="B10" s="31" t="s">
        <v>44</v>
      </c>
      <c r="C10" s="31" t="s">
        <v>40</v>
      </c>
      <c r="D10" s="31">
        <v>10</v>
      </c>
      <c r="E10" s="10"/>
      <c r="F10" s="30">
        <f t="shared" si="0"/>
        <v>0</v>
      </c>
    </row>
    <row r="11" spans="1:7" ht="19.95" customHeight="1" x14ac:dyDescent="0.25">
      <c r="A11" s="31">
        <v>-3</v>
      </c>
      <c r="B11" s="31" t="s">
        <v>45</v>
      </c>
      <c r="C11" s="31" t="s">
        <v>46</v>
      </c>
      <c r="D11" s="31">
        <v>20</v>
      </c>
      <c r="E11" s="10"/>
      <c r="F11" s="30">
        <f t="shared" si="0"/>
        <v>0</v>
      </c>
    </row>
    <row r="12" spans="1:7" ht="19.95" customHeight="1" x14ac:dyDescent="0.25">
      <c r="A12" s="31">
        <v>204</v>
      </c>
      <c r="B12" s="31" t="s">
        <v>47</v>
      </c>
      <c r="C12" s="31"/>
      <c r="D12" s="31"/>
      <c r="E12" s="10"/>
      <c r="F12" s="30"/>
    </row>
    <row r="13" spans="1:7" ht="19.95" customHeight="1" x14ac:dyDescent="0.25">
      <c r="A13" s="31">
        <v>-1</v>
      </c>
      <c r="B13" s="31" t="s">
        <v>48</v>
      </c>
      <c r="C13" s="31" t="s">
        <v>40</v>
      </c>
      <c r="D13" s="31">
        <v>10</v>
      </c>
      <c r="E13" s="10"/>
      <c r="F13" s="30">
        <f t="shared" ref="F13:F16" si="1">ROUND(D13*E13,0)</f>
        <v>0</v>
      </c>
    </row>
    <row r="14" spans="1:7" ht="19.95" customHeight="1" x14ac:dyDescent="0.25">
      <c r="A14" s="31">
        <v>-2</v>
      </c>
      <c r="B14" s="31" t="s">
        <v>49</v>
      </c>
      <c r="C14" s="31" t="s">
        <v>40</v>
      </c>
      <c r="D14" s="31">
        <v>20</v>
      </c>
      <c r="E14" s="10"/>
      <c r="F14" s="30">
        <f t="shared" si="1"/>
        <v>0</v>
      </c>
    </row>
    <row r="15" spans="1:7" ht="19.95" customHeight="1" x14ac:dyDescent="0.25">
      <c r="A15" s="31">
        <v>-3</v>
      </c>
      <c r="B15" s="31" t="s">
        <v>50</v>
      </c>
      <c r="C15" s="31" t="s">
        <v>46</v>
      </c>
      <c r="D15" s="31">
        <v>10</v>
      </c>
      <c r="E15" s="10"/>
      <c r="F15" s="30">
        <f t="shared" si="1"/>
        <v>0</v>
      </c>
    </row>
    <row r="16" spans="1:7" ht="19.95" customHeight="1" x14ac:dyDescent="0.25">
      <c r="A16" s="31">
        <v>-4</v>
      </c>
      <c r="B16" s="31" t="s">
        <v>51</v>
      </c>
      <c r="C16" s="31" t="s">
        <v>40</v>
      </c>
      <c r="D16" s="31">
        <v>10</v>
      </c>
      <c r="E16" s="10"/>
      <c r="F16" s="30">
        <f t="shared" si="1"/>
        <v>0</v>
      </c>
    </row>
    <row r="17" spans="1:6" ht="19.95" customHeight="1" x14ac:dyDescent="0.25">
      <c r="A17" s="31">
        <v>205</v>
      </c>
      <c r="B17" s="31" t="s">
        <v>52</v>
      </c>
      <c r="C17" s="31"/>
      <c r="D17" s="31"/>
      <c r="E17" s="10"/>
      <c r="F17" s="30"/>
    </row>
    <row r="18" spans="1:6" ht="19.95" customHeight="1" x14ac:dyDescent="0.25">
      <c r="A18" s="31">
        <v>-1</v>
      </c>
      <c r="B18" s="31" t="s">
        <v>53</v>
      </c>
      <c r="C18" s="31" t="s">
        <v>40</v>
      </c>
      <c r="D18" s="31">
        <v>200</v>
      </c>
      <c r="E18" s="10"/>
      <c r="F18" s="30">
        <f t="shared" ref="F18:F21" si="2">ROUND(D18*E18,0)</f>
        <v>0</v>
      </c>
    </row>
    <row r="19" spans="1:6" ht="19.95" customHeight="1" x14ac:dyDescent="0.25">
      <c r="A19" s="31">
        <v>-2</v>
      </c>
      <c r="B19" s="31" t="s">
        <v>54</v>
      </c>
      <c r="C19" s="31" t="s">
        <v>40</v>
      </c>
      <c r="D19" s="31">
        <v>200</v>
      </c>
      <c r="E19" s="10"/>
      <c r="F19" s="30">
        <f t="shared" si="2"/>
        <v>0</v>
      </c>
    </row>
    <row r="20" spans="1:6" ht="19.95" customHeight="1" x14ac:dyDescent="0.25">
      <c r="A20" s="31">
        <v>-3</v>
      </c>
      <c r="B20" s="31" t="s">
        <v>55</v>
      </c>
      <c r="C20" s="31" t="s">
        <v>46</v>
      </c>
      <c r="D20" s="31">
        <v>200</v>
      </c>
      <c r="E20" s="10"/>
      <c r="F20" s="30">
        <f t="shared" si="2"/>
        <v>0</v>
      </c>
    </row>
    <row r="21" spans="1:6" ht="19.95" customHeight="1" x14ac:dyDescent="0.25">
      <c r="A21" s="31">
        <v>206</v>
      </c>
      <c r="B21" s="31" t="s">
        <v>56</v>
      </c>
      <c r="C21" s="31" t="s">
        <v>57</v>
      </c>
      <c r="D21" s="31">
        <v>100</v>
      </c>
      <c r="E21" s="10"/>
      <c r="F21" s="30">
        <f t="shared" si="2"/>
        <v>0</v>
      </c>
    </row>
    <row r="22" spans="1:6" ht="19.95" customHeight="1" x14ac:dyDescent="0.25">
      <c r="A22" s="31">
        <v>209</v>
      </c>
      <c r="B22" s="31" t="s">
        <v>58</v>
      </c>
      <c r="C22" s="31"/>
      <c r="D22" s="31"/>
      <c r="E22" s="10"/>
      <c r="F22" s="30"/>
    </row>
    <row r="23" spans="1:6" ht="19.95" customHeight="1" x14ac:dyDescent="0.25">
      <c r="A23" s="31">
        <v>-1</v>
      </c>
      <c r="B23" s="31" t="s">
        <v>59</v>
      </c>
      <c r="C23" s="31" t="s">
        <v>57</v>
      </c>
      <c r="D23" s="31">
        <v>80</v>
      </c>
      <c r="E23" s="10"/>
      <c r="F23" s="30">
        <f t="shared" ref="F23:F29" si="3">ROUND(D23*E23,0)</f>
        <v>0</v>
      </c>
    </row>
    <row r="24" spans="1:6" ht="19.95" customHeight="1" x14ac:dyDescent="0.25">
      <c r="A24" s="31">
        <v>211</v>
      </c>
      <c r="B24" s="32" t="s">
        <v>60</v>
      </c>
      <c r="C24" s="31" t="s">
        <v>61</v>
      </c>
      <c r="D24" s="33">
        <v>12</v>
      </c>
      <c r="E24" s="10"/>
      <c r="F24" s="30">
        <f t="shared" si="3"/>
        <v>0</v>
      </c>
    </row>
    <row r="25" spans="1:6" ht="19.95" customHeight="1" x14ac:dyDescent="0.25">
      <c r="A25" s="31">
        <v>212</v>
      </c>
      <c r="B25" s="32" t="s">
        <v>62</v>
      </c>
      <c r="C25" s="31" t="s">
        <v>148</v>
      </c>
      <c r="D25" s="33">
        <f>15000*2</f>
        <v>30000</v>
      </c>
      <c r="E25" s="10"/>
      <c r="F25" s="30">
        <f t="shared" si="3"/>
        <v>0</v>
      </c>
    </row>
    <row r="26" spans="1:6" ht="19.95" customHeight="1" x14ac:dyDescent="0.25">
      <c r="A26" s="31">
        <v>213</v>
      </c>
      <c r="B26" s="32" t="s">
        <v>63</v>
      </c>
      <c r="C26" s="31" t="s">
        <v>64</v>
      </c>
      <c r="D26" s="31">
        <v>120</v>
      </c>
      <c r="E26" s="10"/>
      <c r="F26" s="30">
        <f t="shared" si="3"/>
        <v>0</v>
      </c>
    </row>
    <row r="27" spans="1:6" ht="19.95" customHeight="1" x14ac:dyDescent="0.25">
      <c r="A27" s="31">
        <v>214</v>
      </c>
      <c r="B27" s="32" t="s">
        <v>65</v>
      </c>
      <c r="C27" s="31" t="s">
        <v>64</v>
      </c>
      <c r="D27" s="33">
        <v>120</v>
      </c>
      <c r="E27" s="10"/>
      <c r="F27" s="30">
        <f t="shared" si="3"/>
        <v>0</v>
      </c>
    </row>
    <row r="28" spans="1:6" ht="19.95" customHeight="1" x14ac:dyDescent="0.25">
      <c r="A28" s="31">
        <v>215</v>
      </c>
      <c r="B28" s="32" t="s">
        <v>66</v>
      </c>
      <c r="C28" s="31" t="s">
        <v>64</v>
      </c>
      <c r="D28" s="33">
        <v>120</v>
      </c>
      <c r="E28" s="10"/>
      <c r="F28" s="30">
        <f t="shared" si="3"/>
        <v>0</v>
      </c>
    </row>
    <row r="29" spans="1:6" ht="19.95" customHeight="1" x14ac:dyDescent="0.25">
      <c r="A29" s="31">
        <v>216</v>
      </c>
      <c r="B29" s="32" t="s">
        <v>67</v>
      </c>
      <c r="C29" s="31" t="s">
        <v>64</v>
      </c>
      <c r="D29" s="33">
        <v>400</v>
      </c>
      <c r="E29" s="10"/>
      <c r="F29" s="30">
        <f t="shared" si="3"/>
        <v>0</v>
      </c>
    </row>
    <row r="30" spans="1:6" ht="19.95" customHeight="1" x14ac:dyDescent="0.25">
      <c r="A30" s="28" t="s">
        <v>37</v>
      </c>
      <c r="B30" s="28"/>
      <c r="C30" s="22"/>
      <c r="D30" s="22"/>
      <c r="E30" s="29"/>
      <c r="F30" s="29">
        <f>SUM(F6:F29)</f>
        <v>0</v>
      </c>
    </row>
  </sheetData>
  <sheetProtection algorithmName="SHA-512" hashValue="2pb4OTbSTmOglRjTzANnl8ip8FnxJGC2uVdsYya5aurMiVF2DvF2mqslkuZJHe7uJjSU5+oTR5onwkE0sHCrrg==" saltValue="uvkBWF241tyRKAwQLuVldQ==" spinCount="100000" sheet="1" objects="1" scenarios="1"/>
  <mergeCells count="4">
    <mergeCell ref="A1:F1"/>
    <mergeCell ref="A3:C3"/>
    <mergeCell ref="A4:F4"/>
    <mergeCell ref="A30:B30"/>
  </mergeCells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view="pageBreakPreview" topLeftCell="A23" zoomScaleNormal="100" zoomScaleSheetLayoutView="100" workbookViewId="0">
      <selection activeCell="C31" sqref="C31"/>
    </sheetView>
  </sheetViews>
  <sheetFormatPr defaultColWidth="8.77734375" defaultRowHeight="15.6" x14ac:dyDescent="0.25"/>
  <cols>
    <col min="1" max="1" width="8.77734375" style="17" customWidth="1"/>
    <col min="2" max="2" width="30.77734375" style="13" customWidth="1"/>
    <col min="3" max="3" width="13.21875" style="13" customWidth="1"/>
    <col min="4" max="5" width="8.77734375" style="13" customWidth="1"/>
    <col min="6" max="6" width="11.6640625" style="13" customWidth="1"/>
    <col min="7" max="16384" width="8.77734375" style="13"/>
  </cols>
  <sheetData>
    <row r="1" spans="1:6" ht="22.2" x14ac:dyDescent="0.25">
      <c r="A1" s="12" t="s">
        <v>18</v>
      </c>
      <c r="B1" s="12"/>
      <c r="C1" s="12"/>
      <c r="D1" s="12"/>
      <c r="E1" s="12"/>
      <c r="F1" s="12"/>
    </row>
    <row r="3" spans="1:6" x14ac:dyDescent="0.25">
      <c r="A3" s="15" t="s">
        <v>150</v>
      </c>
      <c r="B3" s="16"/>
      <c r="C3" s="16"/>
    </row>
    <row r="4" spans="1:6" s="19" customFormat="1" ht="18.75" customHeight="1" x14ac:dyDescent="0.25">
      <c r="A4" s="18" t="s">
        <v>68</v>
      </c>
      <c r="B4" s="18"/>
      <c r="C4" s="18"/>
      <c r="D4" s="18"/>
      <c r="E4" s="18"/>
      <c r="F4" s="18"/>
    </row>
    <row r="5" spans="1:6" x14ac:dyDescent="0.25">
      <c r="A5" s="24"/>
      <c r="B5" s="24"/>
      <c r="C5" s="24"/>
      <c r="D5" s="24"/>
      <c r="E5" s="24"/>
      <c r="F5" s="24"/>
    </row>
    <row r="6" spans="1:6" s="19" customFormat="1" ht="19.95" customHeight="1" x14ac:dyDescent="0.25">
      <c r="A6" s="30" t="s">
        <v>151</v>
      </c>
      <c r="B6" s="21" t="s">
        <v>20</v>
      </c>
      <c r="C6" s="21" t="s">
        <v>21</v>
      </c>
      <c r="D6" s="21" t="s">
        <v>22</v>
      </c>
      <c r="E6" s="21" t="s">
        <v>23</v>
      </c>
      <c r="F6" s="21" t="s">
        <v>24</v>
      </c>
    </row>
    <row r="7" spans="1:6" ht="19.95" customHeight="1" x14ac:dyDescent="0.25">
      <c r="A7" s="21">
        <v>301</v>
      </c>
      <c r="B7" s="21" t="s">
        <v>69</v>
      </c>
      <c r="C7" s="21" t="s">
        <v>46</v>
      </c>
      <c r="D7" s="21">
        <v>2600</v>
      </c>
      <c r="E7" s="2"/>
      <c r="F7" s="21">
        <f t="shared" ref="F7:F13" si="0">ROUND(D7*E7,0)</f>
        <v>0</v>
      </c>
    </row>
    <row r="8" spans="1:6" ht="19.95" customHeight="1" x14ac:dyDescent="0.25">
      <c r="A8" s="24">
        <v>301</v>
      </c>
      <c r="B8" s="24" t="s">
        <v>70</v>
      </c>
      <c r="C8" s="24"/>
      <c r="D8" s="24"/>
      <c r="E8" s="3"/>
      <c r="F8" s="21"/>
    </row>
    <row r="9" spans="1:6" ht="19.95" customHeight="1" x14ac:dyDescent="0.25">
      <c r="A9" s="34">
        <v>-1</v>
      </c>
      <c r="B9" s="34" t="s">
        <v>71</v>
      </c>
      <c r="C9" s="34" t="s">
        <v>72</v>
      </c>
      <c r="D9" s="34">
        <v>150000</v>
      </c>
      <c r="E9" s="1"/>
      <c r="F9" s="21">
        <f t="shared" si="0"/>
        <v>0</v>
      </c>
    </row>
    <row r="10" spans="1:6" ht="19.95" customHeight="1" x14ac:dyDescent="0.25">
      <c r="A10" s="34">
        <v>-2</v>
      </c>
      <c r="B10" s="34" t="s">
        <v>73</v>
      </c>
      <c r="C10" s="34" t="s">
        <v>72</v>
      </c>
      <c r="D10" s="34">
        <v>30000</v>
      </c>
      <c r="E10" s="1"/>
      <c r="F10" s="21">
        <f t="shared" si="0"/>
        <v>0</v>
      </c>
    </row>
    <row r="11" spans="1:6" ht="19.95" customHeight="1" x14ac:dyDescent="0.25">
      <c r="A11" s="34">
        <v>-3</v>
      </c>
      <c r="B11" s="34" t="s">
        <v>74</v>
      </c>
      <c r="C11" s="34" t="s">
        <v>75</v>
      </c>
      <c r="D11" s="31">
        <v>3</v>
      </c>
      <c r="E11" s="1"/>
      <c r="F11" s="21">
        <f t="shared" si="0"/>
        <v>0</v>
      </c>
    </row>
    <row r="12" spans="1:6" ht="19.95" customHeight="1" x14ac:dyDescent="0.25">
      <c r="A12" s="34">
        <v>-4</v>
      </c>
      <c r="B12" s="34" t="s">
        <v>76</v>
      </c>
      <c r="C12" s="34" t="s">
        <v>75</v>
      </c>
      <c r="D12" s="31">
        <v>6</v>
      </c>
      <c r="E12" s="1"/>
      <c r="F12" s="21">
        <f t="shared" si="0"/>
        <v>0</v>
      </c>
    </row>
    <row r="13" spans="1:6" ht="19.95" customHeight="1" x14ac:dyDescent="0.25">
      <c r="A13" s="34">
        <v>-5</v>
      </c>
      <c r="B13" s="34" t="s">
        <v>77</v>
      </c>
      <c r="C13" s="34" t="s">
        <v>75</v>
      </c>
      <c r="D13" s="31">
        <v>6</v>
      </c>
      <c r="E13" s="1"/>
      <c r="F13" s="21">
        <f t="shared" si="0"/>
        <v>0</v>
      </c>
    </row>
    <row r="14" spans="1:6" ht="19.95" customHeight="1" x14ac:dyDescent="0.25">
      <c r="A14" s="34">
        <v>302</v>
      </c>
      <c r="B14" s="34" t="s">
        <v>78</v>
      </c>
      <c r="C14" s="34"/>
      <c r="D14" s="31"/>
      <c r="E14" s="1"/>
      <c r="F14" s="21"/>
    </row>
    <row r="15" spans="1:6" ht="19.95" customHeight="1" x14ac:dyDescent="0.25">
      <c r="A15" s="34">
        <v>-1</v>
      </c>
      <c r="B15" s="34" t="s">
        <v>78</v>
      </c>
      <c r="C15" s="34" t="s">
        <v>79</v>
      </c>
      <c r="D15" s="34">
        <v>1</v>
      </c>
      <c r="E15" s="1"/>
      <c r="F15" s="21">
        <f t="shared" ref="F15:F18" si="1">ROUND(D15*E15,0)</f>
        <v>0</v>
      </c>
    </row>
    <row r="16" spans="1:6" ht="19.95" customHeight="1" x14ac:dyDescent="0.25">
      <c r="A16" s="34">
        <v>303</v>
      </c>
      <c r="B16" s="34" t="s">
        <v>80</v>
      </c>
      <c r="C16" s="34"/>
      <c r="D16" s="34"/>
      <c r="E16" s="1"/>
      <c r="F16" s="21"/>
    </row>
    <row r="17" spans="1:6" ht="19.95" customHeight="1" x14ac:dyDescent="0.25">
      <c r="A17" s="34">
        <v>-1</v>
      </c>
      <c r="B17" s="34" t="s">
        <v>81</v>
      </c>
      <c r="C17" s="34" t="s">
        <v>57</v>
      </c>
      <c r="D17" s="34">
        <v>4500</v>
      </c>
      <c r="E17" s="1"/>
      <c r="F17" s="21">
        <f t="shared" si="1"/>
        <v>0</v>
      </c>
    </row>
    <row r="18" spans="1:6" ht="19.95" customHeight="1" x14ac:dyDescent="0.25">
      <c r="A18" s="34">
        <v>-2</v>
      </c>
      <c r="B18" s="34" t="s">
        <v>82</v>
      </c>
      <c r="C18" s="34" t="s">
        <v>57</v>
      </c>
      <c r="D18" s="34">
        <v>600</v>
      </c>
      <c r="E18" s="1"/>
      <c r="F18" s="21">
        <f t="shared" si="1"/>
        <v>0</v>
      </c>
    </row>
    <row r="19" spans="1:6" ht="19.95" customHeight="1" x14ac:dyDescent="0.25">
      <c r="A19" s="34">
        <v>304</v>
      </c>
      <c r="B19" s="34" t="s">
        <v>83</v>
      </c>
      <c r="C19" s="34"/>
      <c r="D19" s="34"/>
      <c r="E19" s="1"/>
      <c r="F19" s="21"/>
    </row>
    <row r="20" spans="1:6" ht="19.95" customHeight="1" x14ac:dyDescent="0.25">
      <c r="A20" s="34">
        <v>-1</v>
      </c>
      <c r="B20" s="34" t="s">
        <v>84</v>
      </c>
      <c r="C20" s="34" t="s">
        <v>40</v>
      </c>
      <c r="D20" s="35">
        <v>50</v>
      </c>
      <c r="E20" s="1"/>
      <c r="F20" s="21">
        <f>ROUND(D20*E20,0)</f>
        <v>0</v>
      </c>
    </row>
    <row r="21" spans="1:6" ht="19.95" customHeight="1" x14ac:dyDescent="0.25">
      <c r="A21" s="34">
        <f>A20-1</f>
        <v>-2</v>
      </c>
      <c r="B21" s="34" t="s">
        <v>85</v>
      </c>
      <c r="C21" s="34" t="s">
        <v>40</v>
      </c>
      <c r="D21" s="35">
        <v>20</v>
      </c>
      <c r="E21" s="1"/>
      <c r="F21" s="21">
        <f>ROUND(D21*E21,0)</f>
        <v>0</v>
      </c>
    </row>
    <row r="22" spans="1:6" ht="19.95" customHeight="1" x14ac:dyDescent="0.25">
      <c r="A22" s="34">
        <v>-3</v>
      </c>
      <c r="B22" s="34" t="s">
        <v>86</v>
      </c>
      <c r="C22" s="34" t="s">
        <v>40</v>
      </c>
      <c r="D22" s="35">
        <v>50</v>
      </c>
      <c r="E22" s="1"/>
      <c r="F22" s="21">
        <f>ROUND(D22*E22,0)</f>
        <v>0</v>
      </c>
    </row>
    <row r="23" spans="1:6" ht="19.95" customHeight="1" x14ac:dyDescent="0.25">
      <c r="A23" s="34">
        <v>-4</v>
      </c>
      <c r="B23" s="34" t="s">
        <v>87</v>
      </c>
      <c r="C23" s="34" t="s">
        <v>40</v>
      </c>
      <c r="D23" s="35">
        <v>100</v>
      </c>
      <c r="E23" s="1"/>
      <c r="F23" s="21">
        <f>ROUND(D23*E23,0)</f>
        <v>0</v>
      </c>
    </row>
    <row r="24" spans="1:6" ht="19.95" customHeight="1" x14ac:dyDescent="0.25">
      <c r="A24" s="34">
        <v>-5</v>
      </c>
      <c r="B24" s="34" t="s">
        <v>88</v>
      </c>
      <c r="C24" s="34" t="s">
        <v>40</v>
      </c>
      <c r="D24" s="35">
        <v>100</v>
      </c>
      <c r="E24" s="1"/>
      <c r="F24" s="21">
        <f>ROUND(D24*E24,0)</f>
        <v>0</v>
      </c>
    </row>
    <row r="25" spans="1:6" ht="19.95" customHeight="1" x14ac:dyDescent="0.25">
      <c r="A25" s="34">
        <v>-6</v>
      </c>
      <c r="B25" s="34" t="s">
        <v>89</v>
      </c>
      <c r="C25" s="24" t="s">
        <v>46</v>
      </c>
      <c r="D25" s="34">
        <v>500</v>
      </c>
      <c r="E25" s="1"/>
      <c r="F25" s="21">
        <f t="shared" ref="F25:F32" si="2">ROUND(D25*E25,0)</f>
        <v>0</v>
      </c>
    </row>
    <row r="26" spans="1:6" ht="19.95" customHeight="1" x14ac:dyDescent="0.25">
      <c r="A26" s="34">
        <v>-7</v>
      </c>
      <c r="B26" s="34" t="s">
        <v>90</v>
      </c>
      <c r="C26" s="24" t="s">
        <v>91</v>
      </c>
      <c r="D26" s="34">
        <v>200</v>
      </c>
      <c r="E26" s="1"/>
      <c r="F26" s="21">
        <f t="shared" si="2"/>
        <v>0</v>
      </c>
    </row>
    <row r="27" spans="1:6" ht="19.95" customHeight="1" x14ac:dyDescent="0.25">
      <c r="A27" s="34">
        <v>305</v>
      </c>
      <c r="B27" s="34" t="s">
        <v>92</v>
      </c>
      <c r="C27" s="34"/>
      <c r="D27" s="34"/>
      <c r="E27" s="1"/>
      <c r="F27" s="21"/>
    </row>
    <row r="28" spans="1:6" ht="19.95" customHeight="1" x14ac:dyDescent="0.25">
      <c r="A28" s="34">
        <v>-1</v>
      </c>
      <c r="B28" s="34" t="s">
        <v>93</v>
      </c>
      <c r="C28" s="34" t="s">
        <v>40</v>
      </c>
      <c r="D28" s="34">
        <v>50</v>
      </c>
      <c r="E28" s="1"/>
      <c r="F28" s="21">
        <f t="shared" si="2"/>
        <v>0</v>
      </c>
    </row>
    <row r="29" spans="1:6" ht="19.95" customHeight="1" x14ac:dyDescent="0.25">
      <c r="A29" s="34">
        <v>306</v>
      </c>
      <c r="B29" s="34" t="s">
        <v>94</v>
      </c>
      <c r="C29" s="34"/>
      <c r="D29" s="34"/>
      <c r="E29" s="1"/>
      <c r="F29" s="21"/>
    </row>
    <row r="30" spans="1:6" s="37" customFormat="1" ht="19.95" customHeight="1" x14ac:dyDescent="0.25">
      <c r="A30" s="36">
        <v>-1</v>
      </c>
      <c r="B30" s="31" t="s">
        <v>95</v>
      </c>
      <c r="C30" s="31" t="s">
        <v>46</v>
      </c>
      <c r="D30" s="31">
        <v>4000</v>
      </c>
      <c r="E30" s="10"/>
      <c r="F30" s="30">
        <f t="shared" si="2"/>
        <v>0</v>
      </c>
    </row>
    <row r="31" spans="1:6" s="37" customFormat="1" ht="19.95" customHeight="1" x14ac:dyDescent="0.25">
      <c r="A31" s="36">
        <v>-2</v>
      </c>
      <c r="B31" s="38" t="s">
        <v>96</v>
      </c>
      <c r="C31" s="31" t="s">
        <v>46</v>
      </c>
      <c r="D31" s="31">
        <v>1000</v>
      </c>
      <c r="E31" s="10"/>
      <c r="F31" s="30">
        <f t="shared" si="2"/>
        <v>0</v>
      </c>
    </row>
    <row r="32" spans="1:6" s="37" customFormat="1" ht="36" x14ac:dyDescent="0.25">
      <c r="A32" s="36">
        <v>307</v>
      </c>
      <c r="B32" s="38" t="s">
        <v>97</v>
      </c>
      <c r="C32" s="31" t="s">
        <v>61</v>
      </c>
      <c r="D32" s="31">
        <v>360</v>
      </c>
      <c r="E32" s="10"/>
      <c r="F32" s="30">
        <f t="shared" si="2"/>
        <v>0</v>
      </c>
    </row>
    <row r="33" spans="1:6" ht="19.95" customHeight="1" x14ac:dyDescent="0.25">
      <c r="A33" s="28" t="s">
        <v>37</v>
      </c>
      <c r="B33" s="28"/>
      <c r="C33" s="22"/>
      <c r="D33" s="22"/>
      <c r="E33" s="29"/>
      <c r="F33" s="29">
        <f>SUM(F7:F32)</f>
        <v>0</v>
      </c>
    </row>
  </sheetData>
  <sheetProtection algorithmName="SHA-512" hashValue="ybQwVnyvZpRdNh5bfGHxaHxFF4Qk30Mmb5sOSUh6tXfckgbyXsylGrWpAbB0qHiGe/y5qEk4paleKD+J2u60gg==" saltValue="NKvrV11VbBt7csIlCP7lFA==" spinCount="100000" sheet="1" objects="1" scenarios="1"/>
  <mergeCells count="4">
    <mergeCell ref="A1:F1"/>
    <mergeCell ref="A3:C3"/>
    <mergeCell ref="A4:F4"/>
    <mergeCell ref="A33:B33"/>
  </mergeCells>
  <phoneticPr fontId="10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view="pageBreakPreview" topLeftCell="A4" zoomScaleNormal="100" zoomScaleSheetLayoutView="100" workbookViewId="0">
      <selection activeCell="E8" sqref="E8:E24"/>
    </sheetView>
  </sheetViews>
  <sheetFormatPr defaultColWidth="8.77734375" defaultRowHeight="15.6" x14ac:dyDescent="0.25"/>
  <cols>
    <col min="1" max="1" width="8.77734375" style="17" customWidth="1"/>
    <col min="2" max="2" width="30.77734375" style="13" customWidth="1"/>
    <col min="3" max="6" width="8.77734375" style="13" customWidth="1"/>
    <col min="7" max="7" width="8.77734375" style="13"/>
    <col min="8" max="8" width="11.6640625" style="14"/>
    <col min="9" max="16384" width="8.77734375" style="13"/>
  </cols>
  <sheetData>
    <row r="1" spans="1:8" ht="22.2" x14ac:dyDescent="0.25">
      <c r="A1" s="12" t="s">
        <v>18</v>
      </c>
      <c r="B1" s="12"/>
      <c r="C1" s="12"/>
      <c r="D1" s="12"/>
      <c r="E1" s="12"/>
      <c r="F1" s="12"/>
    </row>
    <row r="3" spans="1:8" x14ac:dyDescent="0.25">
      <c r="A3" s="15" t="s">
        <v>150</v>
      </c>
      <c r="B3" s="16"/>
      <c r="C3" s="16"/>
    </row>
    <row r="4" spans="1:8" s="19" customFormat="1" ht="18.75" customHeight="1" x14ac:dyDescent="0.25">
      <c r="A4" s="18" t="s">
        <v>98</v>
      </c>
      <c r="B4" s="18"/>
      <c r="C4" s="18"/>
      <c r="D4" s="18"/>
      <c r="E4" s="18"/>
      <c r="F4" s="18"/>
      <c r="H4" s="20"/>
    </row>
    <row r="5" spans="1:8" x14ac:dyDescent="0.25">
      <c r="A5" s="24"/>
      <c r="B5" s="24"/>
      <c r="C5" s="24"/>
      <c r="D5" s="24"/>
      <c r="E5" s="24"/>
      <c r="F5" s="24"/>
    </row>
    <row r="6" spans="1:8" s="19" customFormat="1" ht="19.95" customHeight="1" x14ac:dyDescent="0.25">
      <c r="A6" s="30" t="s">
        <v>99</v>
      </c>
      <c r="B6" s="30" t="s">
        <v>20</v>
      </c>
      <c r="C6" s="30" t="s">
        <v>21</v>
      </c>
      <c r="D6" s="30" t="s">
        <v>22</v>
      </c>
      <c r="E6" s="30" t="s">
        <v>23</v>
      </c>
      <c r="F6" s="30" t="s">
        <v>24</v>
      </c>
      <c r="H6" s="20"/>
    </row>
    <row r="7" spans="1:8" ht="19.95" customHeight="1" x14ac:dyDescent="0.25">
      <c r="A7" s="39">
        <v>401</v>
      </c>
      <c r="B7" s="39" t="s">
        <v>100</v>
      </c>
      <c r="C7" s="39"/>
      <c r="D7" s="39"/>
      <c r="E7" s="39"/>
      <c r="F7" s="30"/>
    </row>
    <row r="8" spans="1:8" ht="19.95" customHeight="1" x14ac:dyDescent="0.25">
      <c r="A8" s="31">
        <v>-4</v>
      </c>
      <c r="B8" s="31" t="s">
        <v>101</v>
      </c>
      <c r="C8" s="31" t="s">
        <v>57</v>
      </c>
      <c r="D8" s="31">
        <v>100</v>
      </c>
      <c r="E8" s="10"/>
      <c r="F8" s="30">
        <f t="shared" ref="F8:F11" si="0">ROUND(D8*E8,0)</f>
        <v>0</v>
      </c>
    </row>
    <row r="9" spans="1:8" ht="19.95" customHeight="1" x14ac:dyDescent="0.25">
      <c r="A9" s="31">
        <v>-5</v>
      </c>
      <c r="B9" s="31" t="s">
        <v>102</v>
      </c>
      <c r="C9" s="31" t="s">
        <v>57</v>
      </c>
      <c r="D9" s="31">
        <v>240</v>
      </c>
      <c r="E9" s="10"/>
      <c r="F9" s="30">
        <f t="shared" si="0"/>
        <v>0</v>
      </c>
    </row>
    <row r="10" spans="1:8" ht="19.95" customHeight="1" x14ac:dyDescent="0.25">
      <c r="A10" s="31">
        <v>-6</v>
      </c>
      <c r="B10" s="31" t="s">
        <v>103</v>
      </c>
      <c r="C10" s="31" t="s">
        <v>46</v>
      </c>
      <c r="D10" s="31">
        <v>200</v>
      </c>
      <c r="E10" s="10"/>
      <c r="F10" s="30">
        <f t="shared" si="0"/>
        <v>0</v>
      </c>
    </row>
    <row r="11" spans="1:8" ht="19.95" customHeight="1" x14ac:dyDescent="0.25">
      <c r="A11" s="31">
        <v>-7</v>
      </c>
      <c r="B11" s="31" t="s">
        <v>104</v>
      </c>
      <c r="C11" s="31" t="s">
        <v>46</v>
      </c>
      <c r="D11" s="31">
        <v>100</v>
      </c>
      <c r="E11" s="10"/>
      <c r="F11" s="30">
        <f t="shared" si="0"/>
        <v>0</v>
      </c>
    </row>
    <row r="12" spans="1:8" ht="19.95" customHeight="1" x14ac:dyDescent="0.25">
      <c r="A12" s="31">
        <v>403</v>
      </c>
      <c r="B12" s="31" t="s">
        <v>105</v>
      </c>
      <c r="C12" s="31"/>
      <c r="D12" s="31"/>
      <c r="E12" s="10"/>
      <c r="F12" s="30"/>
    </row>
    <row r="13" spans="1:8" ht="19.95" customHeight="1" x14ac:dyDescent="0.25">
      <c r="A13" s="31">
        <v>-2</v>
      </c>
      <c r="B13" s="31" t="s">
        <v>106</v>
      </c>
      <c r="C13" s="31" t="s">
        <v>57</v>
      </c>
      <c r="D13" s="31">
        <v>10</v>
      </c>
      <c r="E13" s="10"/>
      <c r="F13" s="30">
        <f t="shared" ref="F13" si="1">ROUND(D13*E13,0)</f>
        <v>0</v>
      </c>
    </row>
    <row r="14" spans="1:8" ht="19.95" customHeight="1" x14ac:dyDescent="0.25">
      <c r="A14" s="31">
        <v>20</v>
      </c>
      <c r="B14" s="31" t="s">
        <v>107</v>
      </c>
      <c r="C14" s="31"/>
      <c r="D14" s="31"/>
      <c r="E14" s="10"/>
      <c r="F14" s="30"/>
    </row>
    <row r="15" spans="1:8" ht="19.95" customHeight="1" x14ac:dyDescent="0.25">
      <c r="A15" s="31">
        <v>-1</v>
      </c>
      <c r="B15" s="31" t="s">
        <v>108</v>
      </c>
      <c r="C15" s="31" t="s">
        <v>40</v>
      </c>
      <c r="D15" s="31">
        <v>20</v>
      </c>
      <c r="E15" s="10"/>
      <c r="F15" s="30">
        <f t="shared" ref="F15:F16" si="2">ROUND(D15*E15,0)</f>
        <v>0</v>
      </c>
    </row>
    <row r="16" spans="1:8" ht="19.95" customHeight="1" x14ac:dyDescent="0.25">
      <c r="A16" s="31">
        <v>-2</v>
      </c>
      <c r="B16" s="31" t="s">
        <v>109</v>
      </c>
      <c r="C16" s="31" t="s">
        <v>110</v>
      </c>
      <c r="D16" s="31">
        <v>40</v>
      </c>
      <c r="E16" s="10"/>
      <c r="F16" s="30">
        <f t="shared" si="2"/>
        <v>0</v>
      </c>
    </row>
    <row r="17" spans="1:6" ht="19.95" customHeight="1" x14ac:dyDescent="0.25">
      <c r="A17" s="31">
        <v>406</v>
      </c>
      <c r="B17" s="31" t="s">
        <v>111</v>
      </c>
      <c r="C17" s="31"/>
      <c r="D17" s="31"/>
      <c r="E17" s="10"/>
      <c r="F17" s="30"/>
    </row>
    <row r="18" spans="1:6" ht="19.95" customHeight="1" x14ac:dyDescent="0.25">
      <c r="A18" s="31">
        <v>-1</v>
      </c>
      <c r="B18" s="31" t="s">
        <v>112</v>
      </c>
      <c r="C18" s="31" t="s">
        <v>57</v>
      </c>
      <c r="D18" s="31">
        <v>10</v>
      </c>
      <c r="E18" s="10"/>
      <c r="F18" s="30">
        <f t="shared" ref="F18:F24" si="3">ROUND(D18*E18,0)</f>
        <v>0</v>
      </c>
    </row>
    <row r="19" spans="1:6" ht="19.95" customHeight="1" x14ac:dyDescent="0.25">
      <c r="A19" s="31">
        <v>-2</v>
      </c>
      <c r="B19" s="31" t="s">
        <v>113</v>
      </c>
      <c r="C19" s="31" t="s">
        <v>57</v>
      </c>
      <c r="D19" s="31">
        <v>10</v>
      </c>
      <c r="E19" s="10"/>
      <c r="F19" s="30">
        <f t="shared" si="3"/>
        <v>0</v>
      </c>
    </row>
    <row r="20" spans="1:6" ht="19.95" customHeight="1" x14ac:dyDescent="0.25">
      <c r="A20" s="31">
        <v>-3</v>
      </c>
      <c r="B20" s="31" t="s">
        <v>114</v>
      </c>
      <c r="C20" s="31" t="s">
        <v>115</v>
      </c>
      <c r="D20" s="31">
        <v>20</v>
      </c>
      <c r="E20" s="10"/>
      <c r="F20" s="30">
        <f t="shared" si="3"/>
        <v>0</v>
      </c>
    </row>
    <row r="21" spans="1:6" ht="19.95" customHeight="1" x14ac:dyDescent="0.25">
      <c r="A21" s="31">
        <v>-4</v>
      </c>
      <c r="B21" s="31" t="s">
        <v>116</v>
      </c>
      <c r="C21" s="31" t="s">
        <v>57</v>
      </c>
      <c r="D21" s="31">
        <v>20</v>
      </c>
      <c r="E21" s="10"/>
      <c r="F21" s="30">
        <f t="shared" si="3"/>
        <v>0</v>
      </c>
    </row>
    <row r="22" spans="1:6" ht="19.95" customHeight="1" x14ac:dyDescent="0.25">
      <c r="A22" s="31">
        <v>-5</v>
      </c>
      <c r="B22" s="31" t="s">
        <v>117</v>
      </c>
      <c r="C22" s="31" t="s">
        <v>57</v>
      </c>
      <c r="D22" s="31">
        <v>20</v>
      </c>
      <c r="E22" s="10"/>
      <c r="F22" s="30">
        <f t="shared" si="3"/>
        <v>0</v>
      </c>
    </row>
    <row r="23" spans="1:6" ht="19.95" customHeight="1" x14ac:dyDescent="0.25">
      <c r="A23" s="31">
        <v>-6</v>
      </c>
      <c r="B23" s="31" t="s">
        <v>118</v>
      </c>
      <c r="C23" s="31" t="s">
        <v>119</v>
      </c>
      <c r="D23" s="31">
        <v>10</v>
      </c>
      <c r="E23" s="10"/>
      <c r="F23" s="30">
        <f t="shared" si="3"/>
        <v>0</v>
      </c>
    </row>
    <row r="24" spans="1:6" ht="19.95" customHeight="1" x14ac:dyDescent="0.25">
      <c r="A24" s="31">
        <v>-7</v>
      </c>
      <c r="B24" s="31" t="s">
        <v>120</v>
      </c>
      <c r="C24" s="31" t="s">
        <v>57</v>
      </c>
      <c r="D24" s="31">
        <v>10</v>
      </c>
      <c r="E24" s="10"/>
      <c r="F24" s="30">
        <f t="shared" si="3"/>
        <v>0</v>
      </c>
    </row>
    <row r="25" spans="1:6" ht="19.95" customHeight="1" x14ac:dyDescent="0.25">
      <c r="A25" s="28" t="s">
        <v>37</v>
      </c>
      <c r="B25" s="28"/>
      <c r="C25" s="22"/>
      <c r="D25" s="22"/>
      <c r="E25" s="22"/>
      <c r="F25" s="22">
        <f>SUM(F8:F24)</f>
        <v>0</v>
      </c>
    </row>
  </sheetData>
  <sheetProtection algorithmName="SHA-512" hashValue="y+tV6dZ6SnAmxriCwF3XhLccMERSy8RPQAY9Hc4WKzeD4Xwd/tJVSgMLICG0PYK4XcctA+Qk8rY7eKT3rMtYHw==" saltValue="+OwWLBSC04z4QHhuve5enw==" spinCount="100000" sheet="1" objects="1" scenarios="1"/>
  <mergeCells count="4">
    <mergeCell ref="A1:F1"/>
    <mergeCell ref="A3:C3"/>
    <mergeCell ref="A4:F4"/>
    <mergeCell ref="A25:B25"/>
  </mergeCells>
  <phoneticPr fontId="10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view="pageBreakPreview" topLeftCell="A6" zoomScaleNormal="100" zoomScaleSheetLayoutView="100" workbookViewId="0">
      <selection activeCell="E7" sqref="E7:E27"/>
    </sheetView>
  </sheetViews>
  <sheetFormatPr defaultColWidth="8.77734375" defaultRowHeight="15.6" x14ac:dyDescent="0.25"/>
  <cols>
    <col min="1" max="1" width="8.77734375" style="17" customWidth="1"/>
    <col min="2" max="2" width="38.33203125" style="13" customWidth="1"/>
    <col min="3" max="6" width="8.77734375" style="13" customWidth="1"/>
    <col min="7" max="7" width="11.6640625" style="14"/>
    <col min="8" max="16384" width="8.77734375" style="13"/>
  </cols>
  <sheetData>
    <row r="1" spans="1:7" ht="22.2" x14ac:dyDescent="0.25">
      <c r="A1" s="12" t="s">
        <v>18</v>
      </c>
      <c r="B1" s="12"/>
      <c r="C1" s="12"/>
      <c r="D1" s="12"/>
      <c r="E1" s="12"/>
      <c r="F1" s="12"/>
    </row>
    <row r="3" spans="1:7" x14ac:dyDescent="0.25">
      <c r="A3" s="15" t="s">
        <v>150</v>
      </c>
      <c r="B3" s="16"/>
      <c r="C3" s="16"/>
    </row>
    <row r="4" spans="1:7" s="19" customFormat="1" ht="18.75" customHeight="1" x14ac:dyDescent="0.25">
      <c r="A4" s="18" t="s">
        <v>121</v>
      </c>
      <c r="B4" s="18"/>
      <c r="C4" s="18"/>
      <c r="D4" s="18"/>
      <c r="E4" s="18"/>
      <c r="F4" s="18"/>
      <c r="G4" s="20"/>
    </row>
    <row r="5" spans="1:7" s="19" customFormat="1" ht="19.95" customHeight="1" x14ac:dyDescent="0.25">
      <c r="A5" s="21" t="s">
        <v>99</v>
      </c>
      <c r="B5" s="21" t="s">
        <v>20</v>
      </c>
      <c r="C5" s="21" t="s">
        <v>21</v>
      </c>
      <c r="D5" s="21" t="s">
        <v>22</v>
      </c>
      <c r="E5" s="21" t="s">
        <v>23</v>
      </c>
      <c r="F5" s="21" t="s">
        <v>24</v>
      </c>
      <c r="G5" s="20"/>
    </row>
    <row r="6" spans="1:7" ht="19.95" customHeight="1" x14ac:dyDescent="0.25">
      <c r="A6" s="24">
        <v>501</v>
      </c>
      <c r="B6" s="24" t="s">
        <v>122</v>
      </c>
      <c r="C6" s="24"/>
      <c r="D6" s="24"/>
      <c r="E6" s="24"/>
      <c r="F6" s="21"/>
    </row>
    <row r="7" spans="1:7" ht="19.95" customHeight="1" x14ac:dyDescent="0.25">
      <c r="A7" s="34">
        <v>-1</v>
      </c>
      <c r="B7" s="34" t="s">
        <v>123</v>
      </c>
      <c r="C7" s="34" t="s">
        <v>124</v>
      </c>
      <c r="D7" s="31">
        <v>150</v>
      </c>
      <c r="E7" s="1"/>
      <c r="F7" s="21">
        <f t="shared" ref="F7:F9" si="0">ROUND(D7*E7,0)</f>
        <v>0</v>
      </c>
    </row>
    <row r="8" spans="1:7" ht="19.95" customHeight="1" x14ac:dyDescent="0.25">
      <c r="A8" s="34">
        <v>-2</v>
      </c>
      <c r="B8" s="34" t="s">
        <v>125</v>
      </c>
      <c r="C8" s="34" t="s">
        <v>124</v>
      </c>
      <c r="D8" s="31">
        <v>150</v>
      </c>
      <c r="E8" s="1"/>
      <c r="F8" s="21">
        <f t="shared" si="0"/>
        <v>0</v>
      </c>
    </row>
    <row r="9" spans="1:7" ht="19.95" customHeight="1" x14ac:dyDescent="0.25">
      <c r="A9" s="34">
        <v>-3</v>
      </c>
      <c r="B9" s="34" t="s">
        <v>126</v>
      </c>
      <c r="C9" s="34" t="s">
        <v>124</v>
      </c>
      <c r="D9" s="34">
        <v>10</v>
      </c>
      <c r="E9" s="1"/>
      <c r="F9" s="21">
        <f t="shared" si="0"/>
        <v>0</v>
      </c>
    </row>
    <row r="10" spans="1:7" ht="19.95" customHeight="1" x14ac:dyDescent="0.25">
      <c r="A10" s="34">
        <v>502</v>
      </c>
      <c r="B10" s="34" t="s">
        <v>127</v>
      </c>
      <c r="C10" s="34"/>
      <c r="D10" s="34"/>
      <c r="E10" s="1"/>
      <c r="F10" s="21"/>
    </row>
    <row r="11" spans="1:7" ht="19.95" customHeight="1" x14ac:dyDescent="0.25">
      <c r="A11" s="34">
        <v>-1</v>
      </c>
      <c r="B11" s="34" t="s">
        <v>128</v>
      </c>
      <c r="C11" s="34" t="s">
        <v>129</v>
      </c>
      <c r="D11" s="34">
        <v>10</v>
      </c>
      <c r="E11" s="1"/>
      <c r="F11" s="21">
        <f t="shared" ref="F11:F19" si="1">ROUND(D11*E11,0)</f>
        <v>0</v>
      </c>
    </row>
    <row r="12" spans="1:7" ht="19.95" customHeight="1" x14ac:dyDescent="0.25">
      <c r="A12" s="34">
        <v>-2</v>
      </c>
      <c r="B12" s="34" t="s">
        <v>130</v>
      </c>
      <c r="C12" s="34" t="s">
        <v>129</v>
      </c>
      <c r="D12" s="34">
        <v>5</v>
      </c>
      <c r="E12" s="1"/>
      <c r="F12" s="21">
        <f t="shared" si="1"/>
        <v>0</v>
      </c>
    </row>
    <row r="13" spans="1:7" ht="19.95" customHeight="1" x14ac:dyDescent="0.25">
      <c r="A13" s="34">
        <v>-3</v>
      </c>
      <c r="B13" s="34" t="s">
        <v>131</v>
      </c>
      <c r="C13" s="34" t="s">
        <v>129</v>
      </c>
      <c r="D13" s="34">
        <v>5</v>
      </c>
      <c r="E13" s="1"/>
      <c r="F13" s="21">
        <f t="shared" si="1"/>
        <v>0</v>
      </c>
    </row>
    <row r="14" spans="1:7" ht="19.95" customHeight="1" x14ac:dyDescent="0.25">
      <c r="A14" s="34">
        <v>-4</v>
      </c>
      <c r="B14" s="34" t="s">
        <v>132</v>
      </c>
      <c r="C14" s="34" t="s">
        <v>133</v>
      </c>
      <c r="D14" s="34">
        <v>10</v>
      </c>
      <c r="E14" s="1"/>
      <c r="F14" s="21">
        <f t="shared" si="1"/>
        <v>0</v>
      </c>
    </row>
    <row r="15" spans="1:7" ht="19.95" customHeight="1" x14ac:dyDescent="0.25">
      <c r="A15" s="34">
        <v>-5</v>
      </c>
      <c r="B15" s="34" t="s">
        <v>134</v>
      </c>
      <c r="C15" s="34" t="s">
        <v>135</v>
      </c>
      <c r="D15" s="34">
        <v>20</v>
      </c>
      <c r="E15" s="1"/>
      <c r="F15" s="21">
        <f t="shared" si="1"/>
        <v>0</v>
      </c>
    </row>
    <row r="16" spans="1:7" ht="19.95" customHeight="1" x14ac:dyDescent="0.25">
      <c r="A16" s="34">
        <v>-6</v>
      </c>
      <c r="B16" s="34" t="s">
        <v>136</v>
      </c>
      <c r="C16" s="34" t="s">
        <v>133</v>
      </c>
      <c r="D16" s="34">
        <v>20</v>
      </c>
      <c r="E16" s="1"/>
      <c r="F16" s="21">
        <f t="shared" si="1"/>
        <v>0</v>
      </c>
    </row>
    <row r="17" spans="1:6" ht="19.95" customHeight="1" x14ac:dyDescent="0.25">
      <c r="A17" s="34">
        <v>-7</v>
      </c>
      <c r="B17" s="34" t="s">
        <v>137</v>
      </c>
      <c r="C17" s="34" t="s">
        <v>135</v>
      </c>
      <c r="D17" s="34">
        <v>3</v>
      </c>
      <c r="E17" s="1"/>
      <c r="F17" s="21">
        <f t="shared" si="1"/>
        <v>0</v>
      </c>
    </row>
    <row r="18" spans="1:6" ht="19.95" customHeight="1" x14ac:dyDescent="0.25">
      <c r="A18" s="34">
        <v>-8</v>
      </c>
      <c r="B18" s="34" t="s">
        <v>138</v>
      </c>
      <c r="C18" s="34" t="s">
        <v>135</v>
      </c>
      <c r="D18" s="34">
        <v>10</v>
      </c>
      <c r="E18" s="1"/>
      <c r="F18" s="21">
        <f t="shared" si="1"/>
        <v>0</v>
      </c>
    </row>
    <row r="19" spans="1:6" ht="19.95" customHeight="1" x14ac:dyDescent="0.25">
      <c r="A19" s="34">
        <v>503</v>
      </c>
      <c r="B19" s="34" t="s">
        <v>139</v>
      </c>
      <c r="C19" s="34" t="s">
        <v>46</v>
      </c>
      <c r="D19" s="34">
        <v>200</v>
      </c>
      <c r="E19" s="1"/>
      <c r="F19" s="21">
        <f t="shared" si="1"/>
        <v>0</v>
      </c>
    </row>
    <row r="20" spans="1:6" ht="19.95" customHeight="1" x14ac:dyDescent="0.25">
      <c r="A20" s="34">
        <v>504</v>
      </c>
      <c r="B20" s="34" t="s">
        <v>140</v>
      </c>
      <c r="C20" s="34"/>
      <c r="D20" s="34"/>
      <c r="E20" s="1"/>
      <c r="F20" s="21"/>
    </row>
    <row r="21" spans="1:6" ht="19.95" customHeight="1" x14ac:dyDescent="0.25">
      <c r="A21" s="34">
        <v>-1</v>
      </c>
      <c r="B21" s="34" t="s">
        <v>141</v>
      </c>
      <c r="C21" s="34" t="s">
        <v>129</v>
      </c>
      <c r="D21" s="34">
        <v>2</v>
      </c>
      <c r="E21" s="1"/>
      <c r="F21" s="21">
        <f t="shared" ref="F21:F24" si="2">ROUND(D21*E21,0)</f>
        <v>0</v>
      </c>
    </row>
    <row r="22" spans="1:6" ht="19.95" customHeight="1" x14ac:dyDescent="0.25">
      <c r="A22" s="34">
        <v>-2</v>
      </c>
      <c r="B22" s="34" t="s">
        <v>142</v>
      </c>
      <c r="C22" s="34" t="s">
        <v>129</v>
      </c>
      <c r="D22" s="34">
        <v>2</v>
      </c>
      <c r="E22" s="1"/>
      <c r="F22" s="21">
        <f t="shared" si="2"/>
        <v>0</v>
      </c>
    </row>
    <row r="23" spans="1:6" ht="19.95" customHeight="1" x14ac:dyDescent="0.25">
      <c r="A23" s="34">
        <v>-3</v>
      </c>
      <c r="B23" s="34" t="s">
        <v>143</v>
      </c>
      <c r="C23" s="34" t="s">
        <v>129</v>
      </c>
      <c r="D23" s="34">
        <v>1</v>
      </c>
      <c r="E23" s="1"/>
      <c r="F23" s="21">
        <f t="shared" si="2"/>
        <v>0</v>
      </c>
    </row>
    <row r="24" spans="1:6" ht="19.95" customHeight="1" x14ac:dyDescent="0.25">
      <c r="A24" s="34">
        <v>-4</v>
      </c>
      <c r="B24" s="34" t="s">
        <v>144</v>
      </c>
      <c r="C24" s="34" t="s">
        <v>129</v>
      </c>
      <c r="D24" s="34">
        <v>1</v>
      </c>
      <c r="E24" s="1"/>
      <c r="F24" s="21">
        <f t="shared" si="2"/>
        <v>0</v>
      </c>
    </row>
    <row r="25" spans="1:6" ht="19.95" customHeight="1" x14ac:dyDescent="0.25">
      <c r="A25" s="34">
        <v>505</v>
      </c>
      <c r="B25" s="34" t="s">
        <v>145</v>
      </c>
      <c r="C25" s="34"/>
      <c r="D25" s="34"/>
      <c r="E25" s="1"/>
      <c r="F25" s="21"/>
    </row>
    <row r="26" spans="1:6" ht="19.95" customHeight="1" x14ac:dyDescent="0.25">
      <c r="A26" s="34">
        <v>-1</v>
      </c>
      <c r="B26" s="34" t="s">
        <v>146</v>
      </c>
      <c r="C26" s="34" t="s">
        <v>57</v>
      </c>
      <c r="D26" s="34">
        <v>5</v>
      </c>
      <c r="E26" s="1"/>
      <c r="F26" s="21">
        <f t="shared" ref="F26:F27" si="3">ROUND(D26*E26,0)</f>
        <v>0</v>
      </c>
    </row>
    <row r="27" spans="1:6" ht="19.95" customHeight="1" x14ac:dyDescent="0.25">
      <c r="A27" s="34">
        <v>-2</v>
      </c>
      <c r="B27" s="34" t="s">
        <v>147</v>
      </c>
      <c r="C27" s="34" t="s">
        <v>57</v>
      </c>
      <c r="D27" s="34">
        <v>5</v>
      </c>
      <c r="E27" s="1"/>
      <c r="F27" s="21">
        <f t="shared" si="3"/>
        <v>0</v>
      </c>
    </row>
    <row r="28" spans="1:6" ht="19.95" customHeight="1" x14ac:dyDescent="0.25">
      <c r="A28" s="28" t="s">
        <v>37</v>
      </c>
      <c r="B28" s="28"/>
      <c r="C28" s="22"/>
      <c r="D28" s="22"/>
      <c r="E28" s="22"/>
      <c r="F28" s="22">
        <f>SUM(F6:F27)</f>
        <v>0</v>
      </c>
    </row>
  </sheetData>
  <sheetProtection algorithmName="SHA-512" hashValue="LLeaV22njr7e/yhx1iUpXlix9hkt2HVC4DGJaIhXqBfNN3Y5Oneknjc3syKOf3FoS9doNqsxqaFVIAs5qVkboQ==" saltValue="a4X/zxZ9ha45PrCShfs5vA==" spinCount="100000" sheet="1" objects="1" scenarios="1"/>
  <mergeCells count="4">
    <mergeCell ref="A1:F1"/>
    <mergeCell ref="A3:C3"/>
    <mergeCell ref="A4:F4"/>
    <mergeCell ref="A28:B28"/>
  </mergeCells>
  <phoneticPr fontId="10" type="noConversion"/>
  <pageMargins left="0.75" right="0.75" top="1" bottom="1" header="0.5" footer="0.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总则</vt:lpstr>
      <vt:lpstr>100章</vt:lpstr>
      <vt:lpstr>200章</vt:lpstr>
      <vt:lpstr>300章</vt:lpstr>
      <vt:lpstr>400章</vt:lpstr>
      <vt:lpstr>500章</vt:lpstr>
      <vt:lpstr>'200章'!Print_Area</vt:lpstr>
      <vt:lpstr>'300章'!Print_Area</vt:lpstr>
      <vt:lpstr>'500章'!Print_Area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浩 王</cp:lastModifiedBy>
  <dcterms:created xsi:type="dcterms:W3CDTF">2023-05-12T11:15:00Z</dcterms:created>
  <dcterms:modified xsi:type="dcterms:W3CDTF">2025-02-05T03:38:30Z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58BBD56014C34BA8999736DC90A6E2D5_13</vt:lpwstr>
  </property>
  <property fmtid="{D5CDD505-2E9C-101B-9397-08002B2CF9AE}" pid="4" name="KSOReadingLayout">
    <vt:bool>true</vt:bool>
  </property>
</Properties>
</file>